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ca/Downloads/"/>
    </mc:Choice>
  </mc:AlternateContent>
  <xr:revisionPtr revIDLastSave="0" documentId="13_ncr:1_{1AC48DF2-48FE-9E48-81E5-E0A780351FD5}" xr6:coauthVersionLast="46" xr6:coauthVersionMax="46" xr10:uidLastSave="{00000000-0000-0000-0000-000000000000}"/>
  <bookViews>
    <workbookView xWindow="43800" yWindow="1100" windowWidth="30840" windowHeight="17640" xr2:uid="{00000000-000D-0000-FFFF-FFFF00000000}"/>
  </bookViews>
  <sheets>
    <sheet name="Calcolo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2" l="1"/>
  <c r="B14" i="12"/>
  <c r="B15" i="12" s="1"/>
  <c r="B18" i="12" s="1"/>
  <c r="B8" i="12"/>
  <c r="B17" i="12" s="1"/>
  <c r="B19" i="12" s="1"/>
  <c r="B20" i="12" l="1"/>
  <c r="B22" i="12" s="1"/>
  <c r="B23" i="12"/>
  <c r="B28" i="12" l="1"/>
  <c r="B26" i="12"/>
  <c r="C26" i="12" s="1"/>
  <c r="B27" i="12"/>
  <c r="B29" i="12"/>
  <c r="B30" i="12"/>
</calcChain>
</file>

<file path=xl/sharedStrings.xml><?xml version="1.0" encoding="utf-8"?>
<sst xmlns="http://schemas.openxmlformats.org/spreadsheetml/2006/main" count="34" uniqueCount="29">
  <si>
    <t>Fatturato</t>
  </si>
  <si>
    <t>Anno 2019</t>
  </si>
  <si>
    <t>Corrispettivi</t>
  </si>
  <si>
    <t>TOTALE</t>
  </si>
  <si>
    <t>Anno 2020</t>
  </si>
  <si>
    <t>SI</t>
  </si>
  <si>
    <t>NO</t>
  </si>
  <si>
    <t>Contributo spettante:</t>
  </si>
  <si>
    <t>Media 2019</t>
  </si>
  <si>
    <t>Media 2020</t>
  </si>
  <si>
    <t>Limite massimo</t>
  </si>
  <si>
    <t>Importo</t>
  </si>
  <si>
    <t>Contributo</t>
  </si>
  <si>
    <t>Totale 2019</t>
  </si>
  <si>
    <t>Tipologia contribuente</t>
  </si>
  <si>
    <t>Persona fisica</t>
  </si>
  <si>
    <t>Persona giuridica</t>
  </si>
  <si>
    <t>Art. 1, comma 6</t>
  </si>
  <si>
    <t>L'art. 1, comma 6 prevede un minimo pari ad € 1.000,00</t>
  </si>
  <si>
    <t>per le persone fisiche ed € 2.000,00 per le persone giuridiche</t>
  </si>
  <si>
    <t>Differenza tra medie</t>
  </si>
  <si>
    <t>TOTALE FATTURATO</t>
  </si>
  <si>
    <t>MEDIA 2019</t>
  </si>
  <si>
    <t>MEDIA 2020</t>
  </si>
  <si>
    <t>&lt;-- indicare la tipologia di contribuente se persona fisica o società</t>
  </si>
  <si>
    <t>&lt;-- indicare il totale dei corrispettivi 2019 sl netto di iva</t>
  </si>
  <si>
    <t>&lt;-- indicare il totale del fatturato 2019 al netto di iva</t>
  </si>
  <si>
    <t>&lt;-- indicare il totale dei corrispettivi 2020 sl netto di iva</t>
  </si>
  <si>
    <t>&lt;-- indicare il totale del fatturato 2020 al netto di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</si>
</sst>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3" fillId="5" borderId="9" xfId="0" applyNumberFormat="1" applyFont="1" applyFill="1" applyBorder="1" applyProtection="1"/>
    <xf numFmtId="4" fontId="1" fillId="5" borderId="11" xfId="0" applyNumberFormat="1" applyFont="1" applyFill="1" applyBorder="1" applyProtection="1"/>
    <xf numFmtId="0" fontId="1" fillId="5" borderId="8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4" fontId="1" fillId="5" borderId="13" xfId="0" applyNumberFormat="1" applyFont="1" applyFill="1" applyBorder="1" applyProtection="1"/>
    <xf numFmtId="4" fontId="3" fillId="5" borderId="15" xfId="0" applyNumberFormat="1" applyFont="1" applyFill="1" applyBorder="1" applyProtection="1"/>
    <xf numFmtId="4" fontId="1" fillId="5" borderId="19" xfId="0" applyNumberFormat="1" applyFont="1" applyFill="1" applyBorder="1" applyProtection="1"/>
    <xf numFmtId="4" fontId="3" fillId="5" borderId="19" xfId="0" applyNumberFormat="1" applyFont="1" applyFill="1" applyBorder="1" applyProtection="1"/>
    <xf numFmtId="4" fontId="1" fillId="5" borderId="21" xfId="0" applyNumberFormat="1" applyFont="1" applyFill="1" applyBorder="1" applyProtection="1"/>
    <xf numFmtId="4" fontId="0" fillId="5" borderId="23" xfId="0" applyNumberFormat="1" applyFill="1" applyBorder="1" applyProtection="1"/>
    <xf numFmtId="0" fontId="1" fillId="5" borderId="12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/>
    </xf>
    <xf numFmtId="4" fontId="3" fillId="5" borderId="17" xfId="0" applyNumberFormat="1" applyFont="1" applyFill="1" applyBorder="1" applyProtection="1"/>
    <xf numFmtId="4" fontId="1" fillId="5" borderId="22" xfId="0" applyNumberFormat="1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4" fontId="0" fillId="2" borderId="0" xfId="0" applyNumberFormat="1" applyFill="1" applyProtection="1"/>
    <xf numFmtId="0" fontId="1" fillId="5" borderId="2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4" fontId="1" fillId="2" borderId="7" xfId="0" applyNumberFormat="1" applyFont="1" applyFill="1" applyBorder="1" applyAlignment="1" applyProtection="1">
      <alignment horizontal="center"/>
    </xf>
    <xf numFmtId="4" fontId="0" fillId="6" borderId="4" xfId="0" applyNumberFormat="1" applyFont="1" applyFill="1" applyBorder="1" applyProtection="1"/>
    <xf numFmtId="0" fontId="2" fillId="6" borderId="5" xfId="0" applyFont="1" applyFill="1" applyBorder="1" applyProtection="1"/>
    <xf numFmtId="0" fontId="2" fillId="6" borderId="6" xfId="0" applyFont="1" applyFill="1" applyBorder="1" applyProtection="1"/>
    <xf numFmtId="0" fontId="0" fillId="2" borderId="0" xfId="0" applyFill="1" applyProtection="1"/>
    <xf numFmtId="0" fontId="1" fillId="2" borderId="1" xfId="0" applyFont="1" applyFill="1" applyBorder="1" applyAlignment="1" applyProtection="1">
      <alignment horizontal="center"/>
    </xf>
    <xf numFmtId="4" fontId="1" fillId="2" borderId="5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4" fontId="1" fillId="4" borderId="4" xfId="0" applyNumberFormat="1" applyFont="1" applyFill="1" applyBorder="1" applyAlignment="1" applyProtection="1">
      <alignment horizontal="center"/>
    </xf>
    <xf numFmtId="4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4" fontId="1" fillId="2" borderId="3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4" fontId="0" fillId="2" borderId="0" xfId="0" applyNumberFormat="1" applyFill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4" fontId="0" fillId="2" borderId="3" xfId="0" applyNumberFormat="1" applyFill="1" applyBorder="1" applyProtection="1"/>
    <xf numFmtId="4" fontId="1" fillId="3" borderId="4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4" fontId="4" fillId="2" borderId="0" xfId="0" applyNumberFormat="1" applyFont="1" applyFill="1" applyProtection="1"/>
    <xf numFmtId="0" fontId="4" fillId="2" borderId="0" xfId="0" applyFont="1" applyFill="1" applyProtection="1"/>
    <xf numFmtId="4" fontId="5" fillId="2" borderId="0" xfId="0" applyNumberFormat="1" applyFont="1" applyFill="1" applyProtection="1"/>
    <xf numFmtId="0" fontId="5" fillId="2" borderId="0" xfId="0" applyFont="1" applyFill="1" applyProtection="1"/>
    <xf numFmtId="0" fontId="0" fillId="2" borderId="0" xfId="0" applyFill="1" applyAlignment="1" applyProtection="1">
      <alignment horizontal="left"/>
    </xf>
    <xf numFmtId="0" fontId="2" fillId="2" borderId="0" xfId="0" applyFont="1" applyFill="1" applyProtection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G21" sqref="G21"/>
    </sheetView>
  </sheetViews>
  <sheetFormatPr baseColWidth="10" defaultColWidth="9.1640625" defaultRowHeight="15" x14ac:dyDescent="0.2"/>
  <cols>
    <col min="1" max="1" width="22.1640625" style="32" customWidth="1"/>
    <col min="2" max="2" width="17.1640625" style="17" customWidth="1"/>
    <col min="3" max="3" width="15.5" style="17" customWidth="1"/>
    <col min="4" max="4" width="10.1640625" style="24" customWidth="1"/>
    <col min="5" max="5" width="24.5" style="24" customWidth="1"/>
    <col min="6" max="6" width="11.6640625" style="24" bestFit="1" customWidth="1"/>
    <col min="7" max="7" width="12.6640625" style="24" bestFit="1" customWidth="1"/>
    <col min="8" max="8" width="13.1640625" style="24" customWidth="1"/>
    <col min="9" max="9" width="15.83203125" style="24" customWidth="1"/>
    <col min="10" max="10" width="8.1640625" style="24" customWidth="1"/>
    <col min="11" max="11" width="9.1640625" style="24"/>
    <col min="12" max="13" width="9.1640625" style="17"/>
    <col min="14" max="16384" width="9.1640625" style="24"/>
  </cols>
  <sheetData>
    <row r="1" spans="1:13" x14ac:dyDescent="0.2">
      <c r="A1" s="19" t="s">
        <v>14</v>
      </c>
      <c r="B1" s="20" t="s">
        <v>15</v>
      </c>
      <c r="C1" s="21" t="s">
        <v>24</v>
      </c>
      <c r="D1" s="22"/>
      <c r="E1" s="23"/>
    </row>
    <row r="2" spans="1:13" x14ac:dyDescent="0.2">
      <c r="A2" s="25"/>
      <c r="B2" s="26"/>
    </row>
    <row r="3" spans="1:13" x14ac:dyDescent="0.2">
      <c r="A3" s="27"/>
      <c r="B3" s="28" t="s">
        <v>1</v>
      </c>
      <c r="C3" s="29"/>
    </row>
    <row r="4" spans="1:13" s="32" customFormat="1" x14ac:dyDescent="0.2">
      <c r="A4" s="30"/>
      <c r="B4" s="31" t="s">
        <v>3</v>
      </c>
      <c r="L4" s="33"/>
      <c r="M4" s="33"/>
    </row>
    <row r="5" spans="1:13" x14ac:dyDescent="0.2">
      <c r="A5" s="34" t="s">
        <v>2</v>
      </c>
      <c r="B5" s="35">
        <v>35000</v>
      </c>
      <c r="C5" s="21" t="s">
        <v>25</v>
      </c>
      <c r="D5" s="22"/>
      <c r="E5" s="23"/>
    </row>
    <row r="6" spans="1:13" ht="16" thickBot="1" x14ac:dyDescent="0.25">
      <c r="A6" s="34" t="s">
        <v>0</v>
      </c>
      <c r="B6" s="35">
        <v>0</v>
      </c>
      <c r="C6" s="21" t="s">
        <v>26</v>
      </c>
      <c r="D6" s="22"/>
      <c r="E6" s="23"/>
    </row>
    <row r="7" spans="1:13" x14ac:dyDescent="0.2">
      <c r="A7" s="3" t="s">
        <v>21</v>
      </c>
      <c r="B7" s="1">
        <f>SUM(B5:B6)</f>
        <v>35000</v>
      </c>
      <c r="C7" s="24"/>
    </row>
    <row r="8" spans="1:13" ht="16" thickBot="1" x14ac:dyDescent="0.25">
      <c r="A8" s="4" t="s">
        <v>22</v>
      </c>
      <c r="B8" s="2">
        <f>B7/12</f>
        <v>2916.6666666666665</v>
      </c>
      <c r="C8" s="24"/>
    </row>
    <row r="10" spans="1:13" x14ac:dyDescent="0.2">
      <c r="A10" s="27"/>
      <c r="B10" s="36" t="s">
        <v>4</v>
      </c>
      <c r="C10" s="29"/>
    </row>
    <row r="11" spans="1:13" s="32" customFormat="1" x14ac:dyDescent="0.2">
      <c r="A11" s="30"/>
      <c r="B11" s="31" t="s">
        <v>3</v>
      </c>
      <c r="L11" s="33"/>
      <c r="M11" s="33"/>
    </row>
    <row r="12" spans="1:13" x14ac:dyDescent="0.2">
      <c r="A12" s="34" t="s">
        <v>2</v>
      </c>
      <c r="B12" s="35">
        <v>10000</v>
      </c>
      <c r="C12" s="21" t="s">
        <v>27</v>
      </c>
      <c r="D12" s="22"/>
      <c r="E12" s="23"/>
    </row>
    <row r="13" spans="1:13" ht="16" thickBot="1" x14ac:dyDescent="0.25">
      <c r="A13" s="34" t="s">
        <v>0</v>
      </c>
      <c r="B13" s="35">
        <v>0</v>
      </c>
      <c r="C13" s="21" t="s">
        <v>28</v>
      </c>
      <c r="D13" s="22"/>
      <c r="E13" s="23"/>
    </row>
    <row r="14" spans="1:13" x14ac:dyDescent="0.2">
      <c r="A14" s="3" t="s">
        <v>21</v>
      </c>
      <c r="B14" s="1">
        <f>SUM(B12:B13)</f>
        <v>10000</v>
      </c>
      <c r="C14" s="24"/>
    </row>
    <row r="15" spans="1:13" ht="16" thickBot="1" x14ac:dyDescent="0.25">
      <c r="A15" s="4" t="s">
        <v>23</v>
      </c>
      <c r="B15" s="2">
        <f>B14/12</f>
        <v>833.33333333333337</v>
      </c>
      <c r="C15" s="24"/>
    </row>
    <row r="16" spans="1:13" s="39" customFormat="1" ht="16" thickBot="1" x14ac:dyDescent="0.25">
      <c r="A16" s="37" t="s">
        <v>5</v>
      </c>
      <c r="B16" s="38" t="s">
        <v>6</v>
      </c>
      <c r="C16" s="38">
        <v>100000</v>
      </c>
      <c r="D16" s="38">
        <v>400000</v>
      </c>
      <c r="E16" s="38">
        <v>1000000</v>
      </c>
      <c r="F16" s="38">
        <v>5000000</v>
      </c>
      <c r="G16" s="38">
        <v>10000000</v>
      </c>
      <c r="H16" s="38" t="s">
        <v>15</v>
      </c>
      <c r="I16" s="38" t="s">
        <v>16</v>
      </c>
      <c r="J16" s="38">
        <v>1000</v>
      </c>
      <c r="K16" s="38">
        <v>2000</v>
      </c>
      <c r="L16" s="38">
        <v>0</v>
      </c>
      <c r="M16" s="38">
        <v>0</v>
      </c>
    </row>
    <row r="17" spans="1:13" s="41" customFormat="1" x14ac:dyDescent="0.2">
      <c r="A17" s="3" t="s">
        <v>8</v>
      </c>
      <c r="B17" s="1">
        <f>SUM(B8)</f>
        <v>2916.6666666666665</v>
      </c>
      <c r="C17" s="40"/>
      <c r="L17" s="40"/>
      <c r="M17" s="40"/>
    </row>
    <row r="18" spans="1:13" s="41" customFormat="1" x14ac:dyDescent="0.2">
      <c r="A18" s="11" t="s">
        <v>9</v>
      </c>
      <c r="B18" s="5">
        <f>SUM(B15)</f>
        <v>833.33333333333337</v>
      </c>
      <c r="C18" s="40"/>
      <c r="L18" s="40"/>
      <c r="M18" s="40"/>
    </row>
    <row r="19" spans="1:13" s="41" customFormat="1" x14ac:dyDescent="0.2">
      <c r="A19" s="12" t="s">
        <v>10</v>
      </c>
      <c r="B19" s="6">
        <f>B17*0.7</f>
        <v>2041.6666666666665</v>
      </c>
      <c r="C19" s="40"/>
      <c r="L19" s="40"/>
      <c r="M19" s="40"/>
    </row>
    <row r="20" spans="1:13" s="41" customFormat="1" ht="16" thickBot="1" x14ac:dyDescent="0.25">
      <c r="A20" s="4" t="s">
        <v>7</v>
      </c>
      <c r="B20" s="2" t="str">
        <f>IF(AND(B18&lt;=B19,B14&lt;=G16),A16,B16)</f>
        <v>SI</v>
      </c>
      <c r="L20" s="40"/>
      <c r="M20" s="40"/>
    </row>
    <row r="21" spans="1:13" ht="16" thickBot="1" x14ac:dyDescent="0.25">
      <c r="A21" s="42"/>
    </row>
    <row r="22" spans="1:13" x14ac:dyDescent="0.2">
      <c r="A22" s="3" t="s">
        <v>20</v>
      </c>
      <c r="B22" s="1">
        <f>IF(B20=A16,B17-B18,0)</f>
        <v>2083.333333333333</v>
      </c>
    </row>
    <row r="23" spans="1:13" ht="16" thickBot="1" x14ac:dyDescent="0.25">
      <c r="A23" s="4" t="s">
        <v>13</v>
      </c>
      <c r="B23" s="2">
        <f>SUM(B7)</f>
        <v>35000</v>
      </c>
    </row>
    <row r="24" spans="1:13" ht="16" thickBot="1" x14ac:dyDescent="0.25"/>
    <row r="25" spans="1:13" x14ac:dyDescent="0.2">
      <c r="A25" s="13" t="s">
        <v>12</v>
      </c>
      <c r="B25" s="14" t="s">
        <v>11</v>
      </c>
      <c r="C25" s="15" t="s">
        <v>17</v>
      </c>
      <c r="D25" s="43" t="s">
        <v>18</v>
      </c>
    </row>
    <row r="26" spans="1:13" ht="16" thickBot="1" x14ac:dyDescent="0.25">
      <c r="A26" s="16">
        <v>0.6</v>
      </c>
      <c r="B26" s="7">
        <f>IF(B23&lt;=C16,B22*A26,0)</f>
        <v>1249.9999999999998</v>
      </c>
      <c r="C26" s="10">
        <f>IF(AND(B1=H16,B26&lt;=J16,B20=A16),J16,0)+IF(AND(B1=I16,B26&lt;=K16,B20=A16),K16,0)</f>
        <v>0</v>
      </c>
      <c r="D26" s="43" t="s">
        <v>19</v>
      </c>
    </row>
    <row r="27" spans="1:13" x14ac:dyDescent="0.2">
      <c r="A27" s="16">
        <v>0.5</v>
      </c>
      <c r="B27" s="8">
        <f>IF(AND(B23&gt;C16,B23&lt;=D16),B22*A27,0)</f>
        <v>0</v>
      </c>
    </row>
    <row r="28" spans="1:13" x14ac:dyDescent="0.2">
      <c r="A28" s="16">
        <v>0.4</v>
      </c>
      <c r="B28" s="7">
        <f>IF(AND(B23&lt;=E16,B23&gt;D16),B22*A28,0)</f>
        <v>0</v>
      </c>
    </row>
    <row r="29" spans="1:13" x14ac:dyDescent="0.2">
      <c r="A29" s="16">
        <v>0.3</v>
      </c>
      <c r="B29" s="8">
        <f>IF(AND(B23&lt;=F16,B23&gt;E16),B22*A29,0)</f>
        <v>0</v>
      </c>
    </row>
    <row r="30" spans="1:13" ht="16" thickBot="1" x14ac:dyDescent="0.25">
      <c r="A30" s="18">
        <v>0.2</v>
      </c>
      <c r="B30" s="9">
        <f>IF(AND(B23&lt;=G16,B23&gt;F16),B22*A30,0)</f>
        <v>0</v>
      </c>
    </row>
  </sheetData>
  <sheetProtection formatColumns="0" formatRows="0"/>
  <dataValidations disablePrompts="1" count="1">
    <dataValidation type="list" allowBlank="1" showInputMessage="1" showErrorMessage="1" sqref="B1:B2" xr:uid="{00000000-0002-0000-0000-000000000000}">
      <formula1>"Persona fisica, Persona giuridica"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Luca Varriale</dc:creator>
  <cp:lastModifiedBy>Luca Tarabella</cp:lastModifiedBy>
  <dcterms:created xsi:type="dcterms:W3CDTF">2021-03-20T14:12:37Z</dcterms:created>
  <dcterms:modified xsi:type="dcterms:W3CDTF">2021-03-22T15:49:18Z</dcterms:modified>
</cp:coreProperties>
</file>